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5" yWindow="105" windowWidth="19095" windowHeight="7305"/>
  </bookViews>
  <sheets>
    <sheet name="Tabulka" sheetId="5" r:id="rId1"/>
  </sheets>
  <calcPr calcId="125725"/>
</workbook>
</file>

<file path=xl/calcChain.xml><?xml version="1.0" encoding="utf-8"?>
<calcChain xmlns="http://schemas.openxmlformats.org/spreadsheetml/2006/main">
  <c r="E5" i="5"/>
  <c r="F5" s="1"/>
  <c r="G5" s="1"/>
  <c r="H5" s="1"/>
  <c r="I5" s="1"/>
  <c r="J5" s="1"/>
  <c r="K5" s="1"/>
  <c r="L5" s="1"/>
  <c r="M5" s="1"/>
  <c r="N5" s="1"/>
  <c r="O5" s="1"/>
  <c r="P5" s="1"/>
  <c r="Q5" s="1"/>
  <c r="R5" s="1"/>
  <c r="S5" s="1"/>
  <c r="T5" s="1"/>
  <c r="U5" s="1"/>
  <c r="V5" s="1"/>
  <c r="W5" s="1"/>
  <c r="X5" s="1"/>
  <c r="Y5" s="1"/>
  <c r="Z5" s="1"/>
  <c r="AA5" s="1"/>
  <c r="AB5" s="1"/>
  <c r="AC5" s="1"/>
  <c r="AD5" s="1"/>
  <c r="AE5" s="1"/>
  <c r="AF5" s="1"/>
  <c r="AG5" s="1"/>
  <c r="AH5" s="1"/>
  <c r="E8"/>
  <c r="E7"/>
  <c r="F7" s="1"/>
  <c r="G7" s="1"/>
  <c r="H7" s="1"/>
  <c r="I7" s="1"/>
  <c r="J7" s="1"/>
  <c r="K7" s="1"/>
  <c r="L7" s="1"/>
  <c r="M7" s="1"/>
  <c r="N7" s="1"/>
  <c r="O7" s="1"/>
  <c r="P7" s="1"/>
  <c r="Q7" s="1"/>
  <c r="R7" s="1"/>
  <c r="S7" s="1"/>
  <c r="T7" s="1"/>
  <c r="U7" s="1"/>
  <c r="V7" s="1"/>
  <c r="W7" s="1"/>
  <c r="X7" s="1"/>
  <c r="Y7" s="1"/>
  <c r="Z7" s="1"/>
  <c r="AA7" s="1"/>
  <c r="AB7" s="1"/>
  <c r="AC7" s="1"/>
  <c r="F8" l="1"/>
  <c r="G8" s="1"/>
  <c r="H8" s="1"/>
  <c r="I8" s="1"/>
  <c r="AD7"/>
  <c r="AE7" s="1"/>
  <c r="AF7" s="1"/>
  <c r="AG7" s="1"/>
  <c r="AH7" s="1"/>
  <c r="J8" l="1"/>
  <c r="K8" s="1"/>
  <c r="L8" s="1"/>
  <c r="M8" s="1"/>
  <c r="N8" s="1"/>
  <c r="O8" l="1"/>
  <c r="P8" s="1"/>
  <c r="Q8" s="1"/>
  <c r="R8" s="1"/>
  <c r="S8" s="1"/>
  <c r="T8" l="1"/>
  <c r="U8" s="1"/>
  <c r="V8" s="1"/>
  <c r="W8" s="1"/>
  <c r="X8" s="1"/>
  <c r="Y8" l="1"/>
  <c r="Z8" s="1"/>
  <c r="AA8" s="1"/>
  <c r="AB8" s="1"/>
  <c r="AC8" s="1"/>
  <c r="AD8" l="1"/>
  <c r="AE8" s="1"/>
  <c r="AF8" s="1"/>
  <c r="AG8" s="1"/>
  <c r="AH8" s="1"/>
  <c r="E4" l="1"/>
  <c r="F4" s="1"/>
  <c r="G4" s="1"/>
  <c r="H4" s="1"/>
  <c r="I4" s="1"/>
  <c r="E6"/>
  <c r="F6" s="1"/>
  <c r="G6" s="1"/>
  <c r="H6" s="1"/>
  <c r="I6" s="1"/>
  <c r="J4" l="1"/>
  <c r="K4" s="1"/>
  <c r="L4" s="1"/>
  <c r="M4" s="1"/>
  <c r="N4" s="1"/>
  <c r="J6"/>
  <c r="K6" s="1"/>
  <c r="L6" s="1"/>
  <c r="M6" s="1"/>
  <c r="N6" s="1"/>
  <c r="O4" l="1"/>
  <c r="P4" s="1"/>
  <c r="Q4" s="1"/>
  <c r="R4" s="1"/>
  <c r="S4" s="1"/>
  <c r="O6"/>
  <c r="P6" s="1"/>
  <c r="Q6" s="1"/>
  <c r="R6" s="1"/>
  <c r="S6" s="1"/>
  <c r="T4" l="1"/>
  <c r="U4" s="1"/>
  <c r="V4" s="1"/>
  <c r="W4" s="1"/>
  <c r="X4" s="1"/>
  <c r="T6"/>
  <c r="U6" s="1"/>
  <c r="V6" s="1"/>
  <c r="W6" s="1"/>
  <c r="X6" s="1"/>
  <c r="Y4" l="1"/>
  <c r="Z4" s="1"/>
  <c r="AA4" s="1"/>
  <c r="AB4" s="1"/>
  <c r="AC4" s="1"/>
  <c r="Y6"/>
  <c r="Z6" s="1"/>
  <c r="AA6" s="1"/>
  <c r="AB6" s="1"/>
  <c r="AC6" s="1"/>
  <c r="AD4" l="1"/>
  <c r="AE4" s="1"/>
  <c r="AF4" s="1"/>
  <c r="AG4" s="1"/>
  <c r="AH4" s="1"/>
  <c r="AD6"/>
  <c r="AE6" s="1"/>
  <c r="AF6" s="1"/>
  <c r="AG6" s="1"/>
  <c r="AH6" s="1"/>
</calcChain>
</file>

<file path=xl/sharedStrings.xml><?xml version="1.0" encoding="utf-8"?>
<sst xmlns="http://schemas.openxmlformats.org/spreadsheetml/2006/main" count="26" uniqueCount="25">
  <si>
    <t>Rok</t>
  </si>
  <si>
    <t>Úroky na spořáku</t>
  </si>
  <si>
    <t>Inflace</t>
  </si>
  <si>
    <t>Měsíčně na útraty</t>
  </si>
  <si>
    <t>Můj věk</t>
  </si>
  <si>
    <t>Rok od počátku</t>
  </si>
  <si>
    <t>Výsledek:</t>
  </si>
  <si>
    <t>Měsíční útrata: 40 000 Kč (navyšována o inflaci 2,5 % ročně)</t>
  </si>
  <si>
    <t>Úročení úspor: 2,5 % p.a. (např. na spořicím účtu)</t>
  </si>
  <si>
    <t>Ve věku 80 let: Měsíční útrata je 74 000 Kč, na účtě vám zbývá 2,4 milionu Kč.</t>
  </si>
  <si>
    <t>Chcete si to vyzkoušet s vlastními čísly?</t>
  </si>
  <si>
    <t>Vaše úspory vám při těchto podmínkách vydrží přibližně 27 let!</t>
  </si>
  <si>
    <t xml:space="preserve">Příklad pro člověka, kterému je 55 let:  Ve věku 55 let: Utrácíte 40 000 Kč měsíčně, na účtě máte plných 13 milionů Kč.  </t>
  </si>
  <si>
    <t xml:space="preserve">Ve věku 60 let: Měsíční útrata stoupne na 45 000 Kč (kvůli inflaci), na účtě zůstává 12 milionů Kč.  </t>
  </si>
  <si>
    <t xml:space="preserve">Ve věku 70 let: Utrácíte 57 000 Kč měsíčně, na účtě máte stále 8,6 milionu Kč.  </t>
  </si>
  <si>
    <t>Kolik zbývá na účtu</t>
  </si>
  <si>
    <t xml:space="preserve">Z 13 milionů k nule: Jak dlouho vydrží při 40 000 Kč měsíčně?  
</t>
  </si>
  <si>
    <t>Jak dlouho vám vydrží 13 milionů Kč při měsíční útratě 40 000 Kč?</t>
  </si>
  <si>
    <t>Přemýšleli jste někdy, jak dlouho by vám vydržely peníze z prodeje nemovitosti?</t>
  </si>
  <si>
    <t xml:space="preserve"> Po prodeji jednoho z mých bytů (již bez hypotéky) jsem si položil otázku: Jak dlouho by mi 13 milionů Kč vydrželo, kdybych každý měsíc utrácel 40 000 Kč a zohlednil inflaci i úroky?</t>
  </si>
  <si>
    <t>Počáteční částka: 13 000 000 Kč</t>
  </si>
  <si>
    <t xml:space="preserve"> Ponořil jsem se do výpočtů a výsledky mě překvapily!</t>
  </si>
  <si>
    <t>Parametry výpočtu:</t>
  </si>
  <si>
    <t xml:space="preserve">V komentářích sdílím odkaz na Excel, kde si do žlutých políček zadáte své hodnoty a vše se automaticky přepočítá.  </t>
  </si>
  <si>
    <t xml:space="preserve">Jak byste takovou částku spravovali vy? Podělte se o své tipy na finanční plánování nebo investice! 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</si>
</sst>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hair">
        <color theme="0" tint="-0.14996795556505021"/>
      </left>
      <right style="hair">
        <color theme="0" tint="-0.14996795556505021"/>
      </right>
      <top style="hair">
        <color theme="0" tint="-0.14996795556505021"/>
      </top>
      <bottom style="hair">
        <color theme="0" tint="-0.1499679555650502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10" fontId="0" fillId="2" borderId="0" xfId="0" applyNumberFormat="1" applyFill="1"/>
    <xf numFmtId="0" fontId="3" fillId="0" borderId="0" xfId="0" applyFont="1"/>
    <xf numFmtId="0" fontId="0" fillId="0" borderId="0" xfId="0" applyAlignment="1">
      <alignment horizontal="right"/>
    </xf>
    <xf numFmtId="0" fontId="0" fillId="0" borderId="0" xfId="0" applyNumberFormat="1"/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0" fontId="0" fillId="0" borderId="0" xfId="0" applyFill="1"/>
    <xf numFmtId="0" fontId="3" fillId="0" borderId="0" xfId="0" applyNumberFormat="1" applyFont="1"/>
    <xf numFmtId="0" fontId="0" fillId="0" borderId="0" xfId="0" applyNumberFormat="1" applyFill="1" applyBorder="1"/>
    <xf numFmtId="0" fontId="3" fillId="0" borderId="0" xfId="0" applyNumberFormat="1" applyFont="1" applyFill="1" applyBorder="1"/>
  </cellXfs>
  <cellStyles count="5">
    <cellStyle name="Normal" xfId="0" builtinId="0"/>
    <cellStyle name="Normal 2" xfId="1"/>
    <cellStyle name="Normal 2 2" xfId="2"/>
    <cellStyle name="Percent 2" xfId="3"/>
    <cellStyle name="Percent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>
        <c:manualLayout>
          <c:layoutTarget val="inner"/>
          <c:xMode val="edge"/>
          <c:yMode val="edge"/>
          <c:x val="0.114381287441239"/>
          <c:y val="2.8856451423104276E-2"/>
          <c:w val="0.80312163032002615"/>
          <c:h val="0.90408599509856591"/>
        </c:manualLayout>
      </c:layout>
      <c:barChart>
        <c:barDir val="col"/>
        <c:grouping val="clustered"/>
        <c:ser>
          <c:idx val="4"/>
          <c:order val="1"/>
          <c:tx>
            <c:strRef>
              <c:f>Tabulka!$C$8</c:f>
              <c:strCache>
                <c:ptCount val="1"/>
                <c:pt idx="0">
                  <c:v>Kolik zbývá na účtu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cat>
            <c:numRef>
              <c:f>Tabulka!$D$4:$AH$4</c:f>
              <c:numCache>
                <c:formatCode>General</c:formatCode>
                <c:ptCount val="26"/>
                <c:pt idx="0">
                  <c:v>55</c:v>
                </c:pt>
                <c:pt idx="1">
                  <c:v>56</c:v>
                </c:pt>
                <c:pt idx="2">
                  <c:v>57</c:v>
                </c:pt>
                <c:pt idx="3">
                  <c:v>58</c:v>
                </c:pt>
                <c:pt idx="4">
                  <c:v>59</c:v>
                </c:pt>
                <c:pt idx="5">
                  <c:v>60</c:v>
                </c:pt>
                <c:pt idx="6">
                  <c:v>61</c:v>
                </c:pt>
                <c:pt idx="7">
                  <c:v>62</c:v>
                </c:pt>
                <c:pt idx="8">
                  <c:v>63</c:v>
                </c:pt>
                <c:pt idx="9">
                  <c:v>64</c:v>
                </c:pt>
                <c:pt idx="10">
                  <c:v>65</c:v>
                </c:pt>
                <c:pt idx="11">
                  <c:v>66</c:v>
                </c:pt>
                <c:pt idx="12">
                  <c:v>67</c:v>
                </c:pt>
                <c:pt idx="13">
                  <c:v>68</c:v>
                </c:pt>
                <c:pt idx="14">
                  <c:v>69</c:v>
                </c:pt>
                <c:pt idx="15">
                  <c:v>70</c:v>
                </c:pt>
                <c:pt idx="16">
                  <c:v>71</c:v>
                </c:pt>
                <c:pt idx="17">
                  <c:v>72</c:v>
                </c:pt>
                <c:pt idx="18">
                  <c:v>73</c:v>
                </c:pt>
                <c:pt idx="19">
                  <c:v>74</c:v>
                </c:pt>
                <c:pt idx="20">
                  <c:v>75</c:v>
                </c:pt>
                <c:pt idx="21">
                  <c:v>76</c:v>
                </c:pt>
                <c:pt idx="22">
                  <c:v>77</c:v>
                </c:pt>
                <c:pt idx="23">
                  <c:v>78</c:v>
                </c:pt>
                <c:pt idx="24">
                  <c:v>79</c:v>
                </c:pt>
                <c:pt idx="25">
                  <c:v>80</c:v>
                </c:pt>
              </c:numCache>
            </c:numRef>
          </c:cat>
          <c:val>
            <c:numRef>
              <c:f>Tabulka!$D$8:$AH$8</c:f>
              <c:numCache>
                <c:formatCode>#,##0</c:formatCode>
                <c:ptCount val="26"/>
                <c:pt idx="0">
                  <c:v>13000000</c:v>
                </c:pt>
                <c:pt idx="1">
                  <c:v>12844999.999999998</c:v>
                </c:pt>
                <c:pt idx="2">
                  <c:v>12674124.999999996</c:v>
                </c:pt>
                <c:pt idx="3">
                  <c:v>12486678.124999994</c:v>
                </c:pt>
                <c:pt idx="4">
                  <c:v>12281937.578124993</c:v>
                </c:pt>
                <c:pt idx="5">
                  <c:v>12059155.830078116</c:v>
                </c:pt>
                <c:pt idx="6">
                  <c:v>11817558.783642568</c:v>
                </c:pt>
                <c:pt idx="7">
                  <c:v>11556344.912491443</c:v>
                </c:pt>
                <c:pt idx="8">
                  <c:v>11274684.373542985</c:v>
                </c:pt>
                <c:pt idx="9">
                  <c:v>10971718.092076799</c:v>
                </c:pt>
                <c:pt idx="10">
                  <c:v>10646556.818803839</c:v>
                </c:pt>
                <c:pt idx="11">
                  <c:v>10298280.158059683</c:v>
                </c:pt>
                <c:pt idx="12">
                  <c:v>9925935.5662665665</c:v>
                </c:pt>
                <c:pt idx="13">
                  <c:v>9528537.3197850082</c:v>
                </c:pt>
                <c:pt idx="14">
                  <c:v>9105065.4512504544</c:v>
                </c:pt>
                <c:pt idx="15">
                  <c:v>8654464.653464308</c:v>
                </c:pt>
                <c:pt idx="16">
                  <c:v>8175643.1498818221</c:v>
                </c:pt>
                <c:pt idx="17">
                  <c:v>7667471.530711798</c:v>
                </c:pt>
                <c:pt idx="18">
                  <c:v>7128781.5536145959</c:v>
                </c:pt>
                <c:pt idx="19">
                  <c:v>6558364.9079558393</c:v>
                </c:pt>
                <c:pt idx="20">
                  <c:v>5954971.9415431358</c:v>
                </c:pt>
                <c:pt idx="21">
                  <c:v>5317310.3487423249</c:v>
                </c:pt>
                <c:pt idx="22">
                  <c:v>4644043.8188380087</c:v>
                </c:pt>
                <c:pt idx="23">
                  <c:v>3933790.6434705132</c:v>
                </c:pt>
                <c:pt idx="24">
                  <c:v>3185122.2819478689</c:v>
                </c:pt>
                <c:pt idx="25">
                  <c:v>2396561.8831969239</c:v>
                </c:pt>
              </c:numCache>
            </c:numRef>
          </c:val>
        </c:ser>
        <c:axId val="163387648"/>
        <c:axId val="163414016"/>
      </c:barChart>
      <c:lineChart>
        <c:grouping val="standard"/>
        <c:ser>
          <c:idx val="3"/>
          <c:order val="0"/>
          <c:tx>
            <c:strRef>
              <c:f>Tabulka!$C$7</c:f>
              <c:strCache>
                <c:ptCount val="1"/>
                <c:pt idx="0">
                  <c:v>Měsíčně na útraty</c:v>
                </c:pt>
              </c:strCache>
            </c:strRef>
          </c:tx>
          <c:marker>
            <c:symbol val="none"/>
          </c:marker>
          <c:val>
            <c:numRef>
              <c:f>Tabulka!$D$7:$AH$7</c:f>
              <c:numCache>
                <c:formatCode>#,##0</c:formatCode>
                <c:ptCount val="26"/>
                <c:pt idx="0">
                  <c:v>40000</c:v>
                </c:pt>
                <c:pt idx="1">
                  <c:v>41000</c:v>
                </c:pt>
                <c:pt idx="2">
                  <c:v>42024.999999999993</c:v>
                </c:pt>
                <c:pt idx="3">
                  <c:v>43075.624999999985</c:v>
                </c:pt>
                <c:pt idx="4">
                  <c:v>44152.515624999978</c:v>
                </c:pt>
                <c:pt idx="5">
                  <c:v>45256.328515624977</c:v>
                </c:pt>
                <c:pt idx="6">
                  <c:v>46387.7367285156</c:v>
                </c:pt>
                <c:pt idx="7">
                  <c:v>47547.430146728482</c:v>
                </c:pt>
                <c:pt idx="8">
                  <c:v>48736.11590039669</c:v>
                </c:pt>
                <c:pt idx="9">
                  <c:v>49954.518797906603</c:v>
                </c:pt>
                <c:pt idx="10">
                  <c:v>51203.381767854262</c:v>
                </c:pt>
                <c:pt idx="11">
                  <c:v>52483.466312050616</c:v>
                </c:pt>
                <c:pt idx="12">
                  <c:v>53795.552969851873</c:v>
                </c:pt>
                <c:pt idx="13">
                  <c:v>55140.441794098166</c:v>
                </c:pt>
                <c:pt idx="14">
                  <c:v>56518.952838950616</c:v>
                </c:pt>
                <c:pt idx="15">
                  <c:v>57931.926659924378</c:v>
                </c:pt>
                <c:pt idx="16">
                  <c:v>59380.224826422484</c:v>
                </c:pt>
                <c:pt idx="17">
                  <c:v>60864.730447083042</c:v>
                </c:pt>
                <c:pt idx="18">
                  <c:v>62386.348708260113</c:v>
                </c:pt>
                <c:pt idx="19">
                  <c:v>63946.007425966607</c:v>
                </c:pt>
                <c:pt idx="20">
                  <c:v>65544.657611615767</c:v>
                </c:pt>
                <c:pt idx="21">
                  <c:v>67183.274051906148</c:v>
                </c:pt>
                <c:pt idx="22">
                  <c:v>68862.855903203803</c:v>
                </c:pt>
                <c:pt idx="23">
                  <c:v>70584.427300783893</c:v>
                </c:pt>
                <c:pt idx="24">
                  <c:v>72349.037983303482</c:v>
                </c:pt>
                <c:pt idx="25">
                  <c:v>74157.763932886068</c:v>
                </c:pt>
              </c:numCache>
            </c:numRef>
          </c:val>
        </c:ser>
        <c:marker val="1"/>
        <c:axId val="163426304"/>
        <c:axId val="163416320"/>
      </c:lineChart>
      <c:catAx>
        <c:axId val="163387648"/>
        <c:scaling>
          <c:orientation val="minMax"/>
        </c:scaling>
        <c:axPos val="b"/>
        <c:numFmt formatCode="General" sourceLinked="1"/>
        <c:tickLblPos val="nextTo"/>
        <c:crossAx val="163414016"/>
        <c:crosses val="autoZero"/>
        <c:auto val="1"/>
        <c:lblAlgn val="ctr"/>
        <c:lblOffset val="100"/>
      </c:catAx>
      <c:valAx>
        <c:axId val="163414016"/>
        <c:scaling>
          <c:orientation val="minMax"/>
        </c:scaling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dash"/>
            </a:ln>
          </c:spPr>
        </c:majorGridlines>
        <c:numFmt formatCode="#,##0" sourceLinked="1"/>
        <c:tickLblPos val="nextTo"/>
        <c:crossAx val="163387648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3.3755263046857685E-2"/>
                <c:y val="4.1851903015047091E-2"/>
              </c:manualLayout>
            </c:layout>
          </c:dispUnitsLbl>
        </c:dispUnits>
      </c:valAx>
      <c:valAx>
        <c:axId val="163416320"/>
        <c:scaling>
          <c:orientation val="minMax"/>
        </c:scaling>
        <c:axPos val="r"/>
        <c:numFmt formatCode="#,##0" sourceLinked="1"/>
        <c:tickLblPos val="nextTo"/>
        <c:crossAx val="163426304"/>
        <c:crosses val="max"/>
        <c:crossBetween val="between"/>
      </c:valAx>
      <c:catAx>
        <c:axId val="163426304"/>
        <c:scaling>
          <c:orientation val="minMax"/>
        </c:scaling>
        <c:delete val="1"/>
        <c:axPos val="b"/>
        <c:tickLblPos val="none"/>
        <c:crossAx val="163416320"/>
        <c:crosses val="autoZero"/>
        <c:auto val="1"/>
        <c:lblAlgn val="ctr"/>
        <c:lblOffset val="100"/>
      </c:catAx>
    </c:plotArea>
    <c:legend>
      <c:legendPos val="b"/>
      <c:layout>
        <c:manualLayout>
          <c:xMode val="edge"/>
          <c:yMode val="edge"/>
          <c:x val="0.1882277855650403"/>
          <c:y val="4.4187809857101239E-2"/>
          <c:w val="0.56447238630107766"/>
          <c:h val="0.10331056571144982"/>
        </c:manualLayout>
      </c:layout>
    </c:legend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436266</xdr:colOff>
      <xdr:row>8</xdr:row>
      <xdr:rowOff>161925</xdr:rowOff>
    </xdr:from>
    <xdr:to>
      <xdr:col>27</xdr:col>
      <xdr:colOff>476249</xdr:colOff>
      <xdr:row>26</xdr:row>
      <xdr:rowOff>28576</xdr:rowOff>
    </xdr:to>
    <xdr:grpSp>
      <xdr:nvGrpSpPr>
        <xdr:cNvPr id="4" name="Group 3"/>
        <xdr:cNvGrpSpPr/>
      </xdr:nvGrpSpPr>
      <xdr:grpSpPr>
        <a:xfrm>
          <a:off x="11390016" y="2219325"/>
          <a:ext cx="5945483" cy="3419476"/>
          <a:chOff x="4581524" y="6762749"/>
          <a:chExt cx="3009901" cy="4886325"/>
        </a:xfrm>
      </xdr:grpSpPr>
      <xdr:graphicFrame macro="">
        <xdr:nvGraphicFramePr>
          <xdr:cNvPr id="2" name="Chart 1"/>
          <xdr:cNvGraphicFramePr/>
        </xdr:nvGraphicFramePr>
        <xdr:xfrm>
          <a:off x="4581524" y="6762749"/>
          <a:ext cx="3009901" cy="48863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3" name="TextBox 2"/>
          <xdr:cNvSpPr txBox="1"/>
        </xdr:nvSpPr>
        <xdr:spPr>
          <a:xfrm>
            <a:off x="4707851" y="11398719"/>
            <a:ext cx="479490" cy="24885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en-US" sz="1000" b="1"/>
              <a:t>V</a:t>
            </a:r>
            <a:r>
              <a:rPr lang="cs-CZ" sz="1000" b="1"/>
              <a:t>ěk </a:t>
            </a:r>
            <a:r>
              <a:rPr lang="fr-FR" sz="1000" b="1"/>
              <a:t>&gt;</a:t>
            </a:r>
            <a:endParaRPr lang="en-US" sz="1000" b="1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2:AI31"/>
  <sheetViews>
    <sheetView showGridLines="0" tabSelected="1" workbookViewId="0">
      <selection activeCell="O22" sqref="O22"/>
    </sheetView>
  </sheetViews>
  <sheetFormatPr defaultRowHeight="15" outlineLevelCol="1"/>
  <cols>
    <col min="1" max="1" width="2" customWidth="1"/>
    <col min="2" max="2" width="4.5703125" customWidth="1"/>
    <col min="3" max="3" width="21" customWidth="1"/>
    <col min="4" max="4" width="9.85546875" bestFit="1" customWidth="1"/>
    <col min="5" max="6" width="9.85546875" customWidth="1" outlineLevel="1"/>
    <col min="7" max="7" width="10.5703125" customWidth="1" outlineLevel="1"/>
    <col min="8" max="8" width="9.85546875" customWidth="1" outlineLevel="1"/>
    <col min="9" max="9" width="9.85546875" bestFit="1" customWidth="1"/>
    <col min="10" max="13" width="9.85546875" customWidth="1" outlineLevel="1"/>
    <col min="14" max="14" width="9.85546875" bestFit="1" customWidth="1"/>
    <col min="15" max="15" width="9.85546875" customWidth="1" outlineLevel="1"/>
    <col min="16" max="18" width="8.85546875" customWidth="1" outlineLevel="1"/>
    <col min="19" max="19" width="8.85546875" bestFit="1" customWidth="1"/>
    <col min="20" max="23" width="8.85546875" customWidth="1" outlineLevel="1"/>
    <col min="24" max="24" width="8.85546875" bestFit="1" customWidth="1"/>
    <col min="25" max="28" width="8.85546875" customWidth="1" outlineLevel="1"/>
    <col min="29" max="29" width="8.85546875" bestFit="1" customWidth="1"/>
    <col min="30" max="32" width="8.85546875" hidden="1" customWidth="1" outlineLevel="1"/>
    <col min="33" max="34" width="9.7109375" hidden="1" customWidth="1" outlineLevel="1"/>
    <col min="35" max="35" width="9.140625" collapsed="1"/>
  </cols>
  <sheetData>
    <row r="2" spans="3:34">
      <c r="C2" s="12" t="s">
        <v>16</v>
      </c>
      <c r="H2" s="3" t="s">
        <v>1</v>
      </c>
      <c r="I2" s="1">
        <v>2.5000000000000001E-2</v>
      </c>
      <c r="J2" s="3" t="s">
        <v>2</v>
      </c>
      <c r="K2" s="1">
        <v>2.5000000000000001E-2</v>
      </c>
    </row>
    <row r="3" spans="3:34" ht="8.25" customHeight="1">
      <c r="C3" s="2"/>
      <c r="G3" s="3"/>
      <c r="H3" s="3"/>
      <c r="J3" s="3"/>
      <c r="K3" s="3"/>
    </row>
    <row r="4" spans="3:34" ht="24.75" customHeight="1">
      <c r="C4" s="5" t="s">
        <v>4</v>
      </c>
      <c r="D4" s="8">
        <v>55</v>
      </c>
      <c r="E4" s="6">
        <f>+D4+1</f>
        <v>56</v>
      </c>
      <c r="F4" s="6">
        <f t="shared" ref="F4:R4" si="0">+E4+1</f>
        <v>57</v>
      </c>
      <c r="G4" s="6">
        <f t="shared" si="0"/>
        <v>58</v>
      </c>
      <c r="H4" s="6">
        <f t="shared" si="0"/>
        <v>59</v>
      </c>
      <c r="I4" s="6">
        <f t="shared" si="0"/>
        <v>60</v>
      </c>
      <c r="J4" s="6">
        <f t="shared" si="0"/>
        <v>61</v>
      </c>
      <c r="K4" s="6">
        <f t="shared" si="0"/>
        <v>62</v>
      </c>
      <c r="L4" s="6">
        <f t="shared" si="0"/>
        <v>63</v>
      </c>
      <c r="M4" s="6">
        <f t="shared" si="0"/>
        <v>64</v>
      </c>
      <c r="N4" s="6">
        <f t="shared" si="0"/>
        <v>65</v>
      </c>
      <c r="O4" s="6">
        <f t="shared" si="0"/>
        <v>66</v>
      </c>
      <c r="P4" s="6">
        <f t="shared" si="0"/>
        <v>67</v>
      </c>
      <c r="Q4" s="6">
        <f t="shared" si="0"/>
        <v>68</v>
      </c>
      <c r="R4" s="6">
        <f t="shared" si="0"/>
        <v>69</v>
      </c>
      <c r="S4" s="6">
        <f t="shared" ref="S4:U4" si="1">+R4+1</f>
        <v>70</v>
      </c>
      <c r="T4" s="6">
        <f t="shared" si="1"/>
        <v>71</v>
      </c>
      <c r="U4" s="6">
        <f t="shared" si="1"/>
        <v>72</v>
      </c>
      <c r="V4" s="6">
        <f t="shared" ref="V4:W4" si="2">+U4+1</f>
        <v>73</v>
      </c>
      <c r="W4" s="6">
        <f t="shared" si="2"/>
        <v>74</v>
      </c>
      <c r="X4" s="6">
        <f t="shared" ref="X4:AA4" si="3">+W4+1</f>
        <v>75</v>
      </c>
      <c r="Y4" s="6">
        <f t="shared" si="3"/>
        <v>76</v>
      </c>
      <c r="Z4" s="6">
        <f t="shared" si="3"/>
        <v>77</v>
      </c>
      <c r="AA4" s="6">
        <f t="shared" si="3"/>
        <v>78</v>
      </c>
      <c r="AB4" s="6">
        <f t="shared" ref="AB4:AC4" si="4">+AA4+1</f>
        <v>79</v>
      </c>
      <c r="AC4" s="6">
        <f t="shared" si="4"/>
        <v>80</v>
      </c>
      <c r="AD4" s="6">
        <f t="shared" ref="AD4:AE4" si="5">+AC4+1</f>
        <v>81</v>
      </c>
      <c r="AE4" s="6">
        <f t="shared" si="5"/>
        <v>82</v>
      </c>
      <c r="AF4" s="6">
        <f t="shared" ref="AF4:AH4" si="6">+AE4+1</f>
        <v>83</v>
      </c>
      <c r="AG4" s="6">
        <f t="shared" si="6"/>
        <v>84</v>
      </c>
      <c r="AH4" s="6">
        <f t="shared" si="6"/>
        <v>85</v>
      </c>
    </row>
    <row r="5" spans="3:34" ht="24.75" customHeight="1">
      <c r="C5" s="5" t="s">
        <v>0</v>
      </c>
      <c r="D5" s="6">
        <v>2026</v>
      </c>
      <c r="E5" s="6">
        <f>+D5+1</f>
        <v>2027</v>
      </c>
      <c r="F5" s="6">
        <f t="shared" ref="F5:AH5" si="7">+E5+1</f>
        <v>2028</v>
      </c>
      <c r="G5" s="6">
        <f t="shared" si="7"/>
        <v>2029</v>
      </c>
      <c r="H5" s="6">
        <f t="shared" si="7"/>
        <v>2030</v>
      </c>
      <c r="I5" s="6">
        <f t="shared" si="7"/>
        <v>2031</v>
      </c>
      <c r="J5" s="6">
        <f t="shared" si="7"/>
        <v>2032</v>
      </c>
      <c r="K5" s="6">
        <f t="shared" si="7"/>
        <v>2033</v>
      </c>
      <c r="L5" s="6">
        <f t="shared" si="7"/>
        <v>2034</v>
      </c>
      <c r="M5" s="6">
        <f t="shared" si="7"/>
        <v>2035</v>
      </c>
      <c r="N5" s="6">
        <f t="shared" si="7"/>
        <v>2036</v>
      </c>
      <c r="O5" s="6">
        <f t="shared" si="7"/>
        <v>2037</v>
      </c>
      <c r="P5" s="6">
        <f t="shared" si="7"/>
        <v>2038</v>
      </c>
      <c r="Q5" s="6">
        <f t="shared" si="7"/>
        <v>2039</v>
      </c>
      <c r="R5" s="6">
        <f t="shared" si="7"/>
        <v>2040</v>
      </c>
      <c r="S5" s="6">
        <f t="shared" si="7"/>
        <v>2041</v>
      </c>
      <c r="T5" s="6">
        <f t="shared" si="7"/>
        <v>2042</v>
      </c>
      <c r="U5" s="6">
        <f t="shared" si="7"/>
        <v>2043</v>
      </c>
      <c r="V5" s="6">
        <f t="shared" si="7"/>
        <v>2044</v>
      </c>
      <c r="W5" s="6">
        <f t="shared" si="7"/>
        <v>2045</v>
      </c>
      <c r="X5" s="6">
        <f t="shared" si="7"/>
        <v>2046</v>
      </c>
      <c r="Y5" s="6">
        <f t="shared" si="7"/>
        <v>2047</v>
      </c>
      <c r="Z5" s="6">
        <f t="shared" si="7"/>
        <v>2048</v>
      </c>
      <c r="AA5" s="6">
        <f t="shared" si="7"/>
        <v>2049</v>
      </c>
      <c r="AB5" s="6">
        <f t="shared" si="7"/>
        <v>2050</v>
      </c>
      <c r="AC5" s="6">
        <f t="shared" si="7"/>
        <v>2051</v>
      </c>
      <c r="AD5" s="6">
        <f t="shared" si="7"/>
        <v>2052</v>
      </c>
      <c r="AE5" s="6">
        <f t="shared" si="7"/>
        <v>2053</v>
      </c>
      <c r="AF5" s="6">
        <f t="shared" si="7"/>
        <v>2054</v>
      </c>
      <c r="AG5" s="6">
        <f t="shared" si="7"/>
        <v>2055</v>
      </c>
      <c r="AH5" s="6">
        <f t="shared" si="7"/>
        <v>2056</v>
      </c>
    </row>
    <row r="6" spans="3:34" ht="24.75" customHeight="1">
      <c r="C6" s="5" t="s">
        <v>5</v>
      </c>
      <c r="D6" s="7">
        <v>0</v>
      </c>
      <c r="E6" s="7">
        <f>+D6+1</f>
        <v>1</v>
      </c>
      <c r="F6" s="7">
        <f t="shared" ref="F6:R6" si="8">+E6+1</f>
        <v>2</v>
      </c>
      <c r="G6" s="7">
        <f t="shared" si="8"/>
        <v>3</v>
      </c>
      <c r="H6" s="7">
        <f t="shared" si="8"/>
        <v>4</v>
      </c>
      <c r="I6" s="7">
        <f t="shared" si="8"/>
        <v>5</v>
      </c>
      <c r="J6" s="7">
        <f t="shared" si="8"/>
        <v>6</v>
      </c>
      <c r="K6" s="7">
        <f t="shared" si="8"/>
        <v>7</v>
      </c>
      <c r="L6" s="7">
        <f t="shared" si="8"/>
        <v>8</v>
      </c>
      <c r="M6" s="7">
        <f t="shared" si="8"/>
        <v>9</v>
      </c>
      <c r="N6" s="7">
        <f t="shared" si="8"/>
        <v>10</v>
      </c>
      <c r="O6" s="7">
        <f t="shared" si="8"/>
        <v>11</v>
      </c>
      <c r="P6" s="7">
        <f t="shared" si="8"/>
        <v>12</v>
      </c>
      <c r="Q6" s="7">
        <f t="shared" si="8"/>
        <v>13</v>
      </c>
      <c r="R6" s="7">
        <f t="shared" si="8"/>
        <v>14</v>
      </c>
      <c r="S6" s="7">
        <f t="shared" ref="S6:U6" si="9">+R6+1</f>
        <v>15</v>
      </c>
      <c r="T6" s="7">
        <f t="shared" si="9"/>
        <v>16</v>
      </c>
      <c r="U6" s="7">
        <f t="shared" si="9"/>
        <v>17</v>
      </c>
      <c r="V6" s="7">
        <f t="shared" ref="V6:W6" si="10">+U6+1</f>
        <v>18</v>
      </c>
      <c r="W6" s="7">
        <f t="shared" si="10"/>
        <v>19</v>
      </c>
      <c r="X6" s="7">
        <f t="shared" ref="X6:AA6" si="11">+W6+1</f>
        <v>20</v>
      </c>
      <c r="Y6" s="7">
        <f t="shared" si="11"/>
        <v>21</v>
      </c>
      <c r="Z6" s="7">
        <f t="shared" si="11"/>
        <v>22</v>
      </c>
      <c r="AA6" s="7">
        <f t="shared" si="11"/>
        <v>23</v>
      </c>
      <c r="AB6" s="7">
        <f t="shared" ref="AB6:AC6" si="12">+AA6+1</f>
        <v>24</v>
      </c>
      <c r="AC6" s="7">
        <f t="shared" si="12"/>
        <v>25</v>
      </c>
      <c r="AD6" s="7">
        <f t="shared" ref="AD6:AE6" si="13">+AC6+1</f>
        <v>26</v>
      </c>
      <c r="AE6" s="7">
        <f t="shared" si="13"/>
        <v>27</v>
      </c>
      <c r="AF6" s="7">
        <f t="shared" ref="AF6:AH6" si="14">+AE6+1</f>
        <v>28</v>
      </c>
      <c r="AG6" s="7">
        <f t="shared" si="14"/>
        <v>29</v>
      </c>
      <c r="AH6" s="7">
        <f t="shared" si="14"/>
        <v>30</v>
      </c>
    </row>
    <row r="7" spans="3:34" ht="24.75" customHeight="1">
      <c r="C7" s="5" t="s">
        <v>3</v>
      </c>
      <c r="D7" s="9">
        <v>40000</v>
      </c>
      <c r="E7" s="10">
        <f t="shared" ref="E7:AH7" si="15">+D7*(1+$K$2)</f>
        <v>41000</v>
      </c>
      <c r="F7" s="10">
        <f t="shared" si="15"/>
        <v>42024.999999999993</v>
      </c>
      <c r="G7" s="10">
        <f t="shared" si="15"/>
        <v>43075.624999999985</v>
      </c>
      <c r="H7" s="10">
        <f t="shared" si="15"/>
        <v>44152.515624999978</v>
      </c>
      <c r="I7" s="10">
        <f t="shared" si="15"/>
        <v>45256.328515624977</v>
      </c>
      <c r="J7" s="10">
        <f t="shared" si="15"/>
        <v>46387.7367285156</v>
      </c>
      <c r="K7" s="10">
        <f t="shared" si="15"/>
        <v>47547.430146728482</v>
      </c>
      <c r="L7" s="10">
        <f t="shared" si="15"/>
        <v>48736.11590039669</v>
      </c>
      <c r="M7" s="10">
        <f t="shared" si="15"/>
        <v>49954.518797906603</v>
      </c>
      <c r="N7" s="10">
        <f t="shared" si="15"/>
        <v>51203.381767854262</v>
      </c>
      <c r="O7" s="10">
        <f t="shared" si="15"/>
        <v>52483.466312050616</v>
      </c>
      <c r="P7" s="10">
        <f t="shared" si="15"/>
        <v>53795.552969851873</v>
      </c>
      <c r="Q7" s="10">
        <f t="shared" si="15"/>
        <v>55140.441794098166</v>
      </c>
      <c r="R7" s="10">
        <f t="shared" si="15"/>
        <v>56518.952838950616</v>
      </c>
      <c r="S7" s="10">
        <f t="shared" si="15"/>
        <v>57931.926659924378</v>
      </c>
      <c r="T7" s="10">
        <f t="shared" si="15"/>
        <v>59380.224826422484</v>
      </c>
      <c r="U7" s="10">
        <f t="shared" si="15"/>
        <v>60864.730447083042</v>
      </c>
      <c r="V7" s="10">
        <f t="shared" si="15"/>
        <v>62386.348708260113</v>
      </c>
      <c r="W7" s="10">
        <f t="shared" si="15"/>
        <v>63946.007425966607</v>
      </c>
      <c r="X7" s="10">
        <f t="shared" si="15"/>
        <v>65544.657611615767</v>
      </c>
      <c r="Y7" s="10">
        <f t="shared" si="15"/>
        <v>67183.274051906148</v>
      </c>
      <c r="Z7" s="10">
        <f t="shared" si="15"/>
        <v>68862.855903203803</v>
      </c>
      <c r="AA7" s="10">
        <f t="shared" si="15"/>
        <v>70584.427300783893</v>
      </c>
      <c r="AB7" s="10">
        <f t="shared" si="15"/>
        <v>72349.037983303482</v>
      </c>
      <c r="AC7" s="10">
        <f t="shared" si="15"/>
        <v>74157.763932886068</v>
      </c>
      <c r="AD7" s="10">
        <f t="shared" si="15"/>
        <v>76011.708031208211</v>
      </c>
      <c r="AE7" s="10">
        <f t="shared" si="15"/>
        <v>77912.000731988403</v>
      </c>
      <c r="AF7" s="10">
        <f t="shared" si="15"/>
        <v>79859.800750288108</v>
      </c>
      <c r="AG7" s="10">
        <f t="shared" si="15"/>
        <v>81856.295769045304</v>
      </c>
      <c r="AH7" s="10">
        <f t="shared" si="15"/>
        <v>83902.703163271435</v>
      </c>
    </row>
    <row r="8" spans="3:34" ht="24.75" customHeight="1">
      <c r="C8" s="5" t="s">
        <v>15</v>
      </c>
      <c r="D8" s="9">
        <v>13000000</v>
      </c>
      <c r="E8" s="10">
        <f>(D8*(1+$I$2))-D7*12</f>
        <v>12844999.999999998</v>
      </c>
      <c r="F8" s="10">
        <f>(E8*(1+$I$2))-E7*12</f>
        <v>12674124.999999996</v>
      </c>
      <c r="G8" s="10">
        <f>(F8*(1+$I$2))-F7*12</f>
        <v>12486678.124999994</v>
      </c>
      <c r="H8" s="10">
        <f>(G8*(1+$I$2))-G7*12</f>
        <v>12281937.578124993</v>
      </c>
      <c r="I8" s="10">
        <f>(H8*(1+$I$2))-H7*12</f>
        <v>12059155.830078116</v>
      </c>
      <c r="J8" s="10">
        <f>(I8*(1+$I$2))-I7*12</f>
        <v>11817558.783642568</v>
      </c>
      <c r="K8" s="10">
        <f>(J8*(1+$I$2))-J7*12</f>
        <v>11556344.912491443</v>
      </c>
      <c r="L8" s="10">
        <f>(K8*(1+$I$2))-K7*12</f>
        <v>11274684.373542985</v>
      </c>
      <c r="M8" s="10">
        <f>(L8*(1+$I$2))-L7*12</f>
        <v>10971718.092076799</v>
      </c>
      <c r="N8" s="10">
        <f>(M8*(1+$I$2))-M7*12</f>
        <v>10646556.818803839</v>
      </c>
      <c r="O8" s="10">
        <f>(N8*(1+$I$2))-N7*12</f>
        <v>10298280.158059683</v>
      </c>
      <c r="P8" s="10">
        <f>(O8*(1+$I$2))-O7*12</f>
        <v>9925935.5662665665</v>
      </c>
      <c r="Q8" s="10">
        <f>(P8*(1+$I$2))-P7*12</f>
        <v>9528537.3197850082</v>
      </c>
      <c r="R8" s="10">
        <f>(Q8*(1+$I$2))-Q7*12</f>
        <v>9105065.4512504544</v>
      </c>
      <c r="S8" s="10">
        <f>(R8*(1+$I$2))-R7*12</f>
        <v>8654464.653464308</v>
      </c>
      <c r="T8" s="10">
        <f>(S8*(1+$I$2))-S7*12</f>
        <v>8175643.1498818221</v>
      </c>
      <c r="U8" s="10">
        <f>(T8*(1+$I$2))-T7*12</f>
        <v>7667471.530711798</v>
      </c>
      <c r="V8" s="10">
        <f>(U8*(1+$I$2))-U7*12</f>
        <v>7128781.5536145959</v>
      </c>
      <c r="W8" s="10">
        <f>(V8*(1+$I$2))-V7*12</f>
        <v>6558364.9079558393</v>
      </c>
      <c r="X8" s="10">
        <f>(W8*(1+$I$2))-W7*12</f>
        <v>5954971.9415431358</v>
      </c>
      <c r="Y8" s="10">
        <f>(X8*(1+$I$2))-X7*12</f>
        <v>5317310.3487423249</v>
      </c>
      <c r="Z8" s="10">
        <f>(Y8*(1+$I$2))-Y7*12</f>
        <v>4644043.8188380087</v>
      </c>
      <c r="AA8" s="10">
        <f>(Z8*(1+$I$2))-Z7*12</f>
        <v>3933790.6434705132</v>
      </c>
      <c r="AB8" s="10">
        <f>(AA8*(1+$I$2))-AA7*12</f>
        <v>3185122.2819478689</v>
      </c>
      <c r="AC8" s="10">
        <f>(AB8*(1+$I$2))-AB7*12</f>
        <v>2396561.8831969239</v>
      </c>
      <c r="AD8" s="10">
        <f>(AC8*(1+$I$2))-AC7*12</f>
        <v>1566582.7630822142</v>
      </c>
      <c r="AE8" s="10">
        <f>(AD8*(1+$I$2))-AD7*12</f>
        <v>693606.83578477078</v>
      </c>
      <c r="AF8" s="10">
        <f>(AE8*(1+$I$2))-AE7*12</f>
        <v>-223997.00210447086</v>
      </c>
      <c r="AG8" s="10">
        <f>(AF8*(1+$I$2))-AF7*12</f>
        <v>-1187914.5361605398</v>
      </c>
      <c r="AH8" s="10">
        <f>(AG8*(1+$I$2))-AG7*12</f>
        <v>-2199887.9487930969</v>
      </c>
    </row>
    <row r="9" spans="3:34" ht="24.75" customHeight="1"/>
    <row r="11" spans="3:34">
      <c r="C11" s="12" t="s">
        <v>16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3:34">
      <c r="C12" s="4" t="s">
        <v>17</v>
      </c>
    </row>
    <row r="13" spans="3:34">
      <c r="C13" s="13" t="s">
        <v>18</v>
      </c>
    </row>
    <row r="14" spans="3:34">
      <c r="C14" s="13" t="s">
        <v>19</v>
      </c>
    </row>
    <row r="15" spans="3:34">
      <c r="C15" s="13" t="s">
        <v>21</v>
      </c>
    </row>
    <row r="16" spans="3:34">
      <c r="C16" s="13"/>
    </row>
    <row r="17" spans="3:3">
      <c r="C17" s="14" t="s">
        <v>22</v>
      </c>
    </row>
    <row r="18" spans="3:3">
      <c r="C18" s="13" t="s">
        <v>20</v>
      </c>
    </row>
    <row r="19" spans="3:3">
      <c r="C19" t="s">
        <v>7</v>
      </c>
    </row>
    <row r="20" spans="3:3">
      <c r="C20" t="s">
        <v>8</v>
      </c>
    </row>
    <row r="22" spans="3:3">
      <c r="C22" s="2" t="s">
        <v>6</v>
      </c>
    </row>
    <row r="23" spans="3:3">
      <c r="C23" t="s">
        <v>11</v>
      </c>
    </row>
    <row r="24" spans="3:3">
      <c r="C24" t="s">
        <v>12</v>
      </c>
    </row>
    <row r="25" spans="3:3">
      <c r="C25" t="s">
        <v>13</v>
      </c>
    </row>
    <row r="26" spans="3:3">
      <c r="C26" t="s">
        <v>14</v>
      </c>
    </row>
    <row r="27" spans="3:3">
      <c r="C27" t="s">
        <v>9</v>
      </c>
    </row>
    <row r="29" spans="3:3">
      <c r="C29" s="2" t="s">
        <v>10</v>
      </c>
    </row>
    <row r="30" spans="3:3">
      <c r="C30" t="s">
        <v>23</v>
      </c>
    </row>
    <row r="31" spans="3:3">
      <c r="C31" t="s">
        <v>24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Tabulka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Fohler</dc:creator>
  <cp:lastModifiedBy>Pavel Fohler</cp:lastModifiedBy>
  <dcterms:created xsi:type="dcterms:W3CDTF">2018-05-12T16:44:17Z</dcterms:created>
  <dcterms:modified xsi:type="dcterms:W3CDTF">2026-09-20T14:14:21Z</dcterms:modified>
</cp:coreProperties>
</file>